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05" windowWidth="7575" windowHeight="768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P31" i="1" l="1"/>
  <c r="L6" i="1"/>
  <c r="L7" i="1"/>
  <c r="L8" i="1"/>
  <c r="L9" i="1"/>
  <c r="L10" i="1"/>
  <c r="L11" i="1"/>
  <c r="L12" i="1"/>
  <c r="L13" i="1"/>
  <c r="L14" i="1"/>
  <c r="L15" i="1"/>
  <c r="L16" i="1"/>
  <c r="F6" i="1"/>
  <c r="F7" i="1"/>
  <c r="F8" i="1"/>
  <c r="F9" i="1"/>
  <c r="F10" i="1"/>
  <c r="F11" i="1"/>
  <c r="F12" i="1"/>
  <c r="F13" i="1"/>
  <c r="F14" i="1"/>
  <c r="F15" i="1"/>
  <c r="E6" i="1"/>
  <c r="E7" i="1"/>
  <c r="E8" i="1"/>
  <c r="E9" i="1"/>
  <c r="E10" i="1"/>
  <c r="E11" i="1"/>
  <c r="E12" i="1"/>
  <c r="E13" i="1"/>
  <c r="E14" i="1"/>
  <c r="E15" i="1"/>
  <c r="L28" i="1" l="1"/>
  <c r="E5" i="1" l="1"/>
  <c r="L5" i="1"/>
  <c r="F5" i="1" l="1"/>
  <c r="Q4" i="1" l="1"/>
  <c r="H6" i="1" l="1"/>
  <c r="K6" i="1" s="1"/>
  <c r="H8" i="1"/>
  <c r="K8" i="1" s="1"/>
  <c r="H10" i="1"/>
  <c r="K10" i="1" s="1"/>
  <c r="H12" i="1"/>
  <c r="K12" i="1" s="1"/>
  <c r="H14" i="1"/>
  <c r="K14" i="1" s="1"/>
  <c r="H16" i="1"/>
  <c r="K16" i="1" s="1"/>
  <c r="H7" i="1"/>
  <c r="K7" i="1" s="1"/>
  <c r="H9" i="1"/>
  <c r="K9" i="1" s="1"/>
  <c r="H11" i="1"/>
  <c r="K11" i="1" s="1"/>
  <c r="H13" i="1"/>
  <c r="K13" i="1" s="1"/>
  <c r="H15" i="1"/>
  <c r="K15" i="1" s="1"/>
  <c r="H28" i="1"/>
  <c r="K28" i="1" s="1"/>
  <c r="R4" i="1"/>
  <c r="H5" i="1"/>
  <c r="K5" i="1" s="1"/>
  <c r="G7" i="1" l="1"/>
  <c r="J7" i="1" s="1"/>
  <c r="G9" i="1"/>
  <c r="J9" i="1" s="1"/>
  <c r="G11" i="1"/>
  <c r="J11" i="1" s="1"/>
  <c r="G13" i="1"/>
  <c r="J13" i="1" s="1"/>
  <c r="G15" i="1"/>
  <c r="J15" i="1" s="1"/>
  <c r="G6" i="1"/>
  <c r="J6" i="1" s="1"/>
  <c r="G8" i="1"/>
  <c r="J8" i="1" s="1"/>
  <c r="G10" i="1"/>
  <c r="J10" i="1" s="1"/>
  <c r="G12" i="1"/>
  <c r="J12" i="1" s="1"/>
  <c r="G14" i="1"/>
  <c r="J14" i="1" s="1"/>
  <c r="G16" i="1"/>
  <c r="J16" i="1" s="1"/>
  <c r="G28" i="1"/>
  <c r="J28" i="1" s="1"/>
  <c r="G5" i="1"/>
  <c r="J5" i="1" s="1"/>
</calcChain>
</file>

<file path=xl/comments1.xml><?xml version="1.0" encoding="utf-8"?>
<comments xmlns="http://schemas.openxmlformats.org/spreadsheetml/2006/main">
  <authors>
    <author>user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<sst xmlns="http://schemas.openxmlformats.org/spreadsheetml/2006/main" count="42" uniqueCount="37">
  <si>
    <t>col</t>
  </si>
  <si>
    <t>Lx</t>
  </si>
  <si>
    <t>Ly</t>
  </si>
  <si>
    <t>Ix</t>
  </si>
  <si>
    <t>Iy</t>
  </si>
  <si>
    <t>Mx</t>
  </si>
  <si>
    <t>My</t>
  </si>
  <si>
    <t>sum</t>
  </si>
  <si>
    <t>My*</t>
  </si>
  <si>
    <t>Mx*</t>
  </si>
  <si>
    <t>N</t>
  </si>
  <si>
    <t>N*</t>
  </si>
  <si>
    <t>6ᴓ18/m</t>
  </si>
  <si>
    <t>core</t>
  </si>
  <si>
    <t>W2</t>
  </si>
  <si>
    <t>W3</t>
  </si>
  <si>
    <t>W6</t>
  </si>
  <si>
    <t>W7</t>
  </si>
  <si>
    <t>W9</t>
  </si>
  <si>
    <t>W13</t>
  </si>
  <si>
    <t>W15</t>
  </si>
  <si>
    <t>W16</t>
  </si>
  <si>
    <t>W20</t>
  </si>
  <si>
    <t>w21</t>
  </si>
  <si>
    <t>w22</t>
  </si>
  <si>
    <t>26Ø16</t>
  </si>
  <si>
    <t>26Ø17</t>
  </si>
  <si>
    <t>26Ø18</t>
  </si>
  <si>
    <t>26Ø19</t>
  </si>
  <si>
    <t>26Ø20</t>
  </si>
  <si>
    <t>26Ø21</t>
  </si>
  <si>
    <t>26Ø22</t>
  </si>
  <si>
    <t>26Ø23</t>
  </si>
  <si>
    <t>26Ø24</t>
  </si>
  <si>
    <t>26Ø25</t>
  </si>
  <si>
    <t>26Ø26</t>
  </si>
  <si>
    <t>116Ø16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</si>
</sst>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ج.م.‏&quot;\ * #,##0.00_-;_-&quot;ج.م.‏&quot;\ * #,##0.00\-;_-&quot;ج.م.‏&quot;\ * &quot;-&quot;??_-;_-@_-"/>
    <numFmt numFmtId="164" formatCode="#,##0_ ;\-#,##0\ "/>
  </numFmts>
  <fonts count="6" x14ac:knownFonts="1">
    <font>
      <sz val="11"/>
      <color theme="1"/>
      <name val="Arial"/>
      <family val="2"/>
      <charset val="178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"/>
      <name val="Calibri"/>
      <family val="2"/>
    </font>
    <font>
      <sz val="11"/>
      <color theme="1"/>
      <name val="Arial"/>
      <family val="2"/>
      <charset val="178"/>
      <scheme val="minor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5"/>
  <sheetViews>
    <sheetView rightToLeft="1" tabSelected="1" zoomScale="85" zoomScaleNormal="85" workbookViewId="0">
      <selection activeCell="J8" sqref="J8"/>
    </sheetView>
  </sheetViews>
  <sheetFormatPr defaultRowHeight="14.25" x14ac:dyDescent="0.2"/>
  <cols>
    <col min="1" max="16384" width="9" style="1"/>
  </cols>
  <sheetData>
    <row r="1" spans="1:18" ht="15" thickBot="1" x14ac:dyDescent="0.25"/>
    <row r="2" spans="1:18" x14ac:dyDescent="0.2">
      <c r="N2" s="13" t="s">
        <v>5</v>
      </c>
      <c r="O2" s="14" t="s">
        <v>6</v>
      </c>
      <c r="Q2" s="20" t="s">
        <v>7</v>
      </c>
      <c r="R2" s="21"/>
    </row>
    <row r="3" spans="1:18" ht="15" thickBot="1" x14ac:dyDescent="0.25">
      <c r="J3" s="4"/>
      <c r="K3" s="2"/>
      <c r="L3" s="2"/>
      <c r="N3" s="15">
        <v>3126</v>
      </c>
      <c r="O3" s="12">
        <v>3126</v>
      </c>
      <c r="Q3" s="9" t="s">
        <v>4</v>
      </c>
      <c r="R3" s="10" t="s">
        <v>3</v>
      </c>
    </row>
    <row r="4" spans="1:18" ht="15" thickBot="1" x14ac:dyDescent="0.25">
      <c r="A4" s="6"/>
      <c r="B4" s="6" t="s">
        <v>0</v>
      </c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10</v>
      </c>
      <c r="J4" s="6" t="s">
        <v>9</v>
      </c>
      <c r="K4" s="6" t="s">
        <v>8</v>
      </c>
      <c r="L4" s="6" t="s">
        <v>11</v>
      </c>
      <c r="M4" s="18"/>
      <c r="N4" s="18"/>
      <c r="Q4" s="11">
        <f>SUM(F5:F54)</f>
        <v>18.965625000000003</v>
      </c>
      <c r="R4" s="12">
        <f>SUM(E5:E54)</f>
        <v>3.656625</v>
      </c>
    </row>
    <row r="5" spans="1:18" ht="15" x14ac:dyDescent="0.2">
      <c r="A5" s="7"/>
      <c r="B5" s="18" t="s">
        <v>14</v>
      </c>
      <c r="C5" s="18">
        <v>30</v>
      </c>
      <c r="D5" s="18">
        <v>250</v>
      </c>
      <c r="E5" s="18">
        <f t="shared" ref="E5:E27" si="0">((C5/100)*(D5/100)^3)/12</f>
        <v>0.390625</v>
      </c>
      <c r="F5" s="18">
        <f t="shared" ref="F5:F27" si="1">((D5/100)*(C5/100)^3)/12</f>
        <v>5.6250000000000007E-3</v>
      </c>
      <c r="G5" s="22">
        <f t="shared" ref="G5:G28" si="2">(E5/$R$4)*$N$3</f>
        <v>333.94010870679926</v>
      </c>
      <c r="H5" s="18">
        <f t="shared" ref="H5:H28" si="3">(F5/$Q$4)*$O$3</f>
        <v>0.92713791398912504</v>
      </c>
      <c r="I5" s="22">
        <v>356</v>
      </c>
      <c r="J5" s="22">
        <f>(G5*0.8)</f>
        <v>267.15208696543942</v>
      </c>
      <c r="K5" s="22">
        <f>(H5*0.8)</f>
        <v>0.74171033119130003</v>
      </c>
      <c r="L5" s="18">
        <f t="shared" ref="L5:L28" si="4">(I5*0.8)</f>
        <v>284.8</v>
      </c>
      <c r="M5" s="19" t="s">
        <v>25</v>
      </c>
      <c r="N5" s="18"/>
      <c r="O5" s="3"/>
    </row>
    <row r="6" spans="1:18" ht="15" x14ac:dyDescent="0.2">
      <c r="A6" s="7"/>
      <c r="B6" s="18" t="s">
        <v>15</v>
      </c>
      <c r="C6" s="18">
        <v>30</v>
      </c>
      <c r="D6" s="18">
        <v>250</v>
      </c>
      <c r="E6" s="18">
        <f t="shared" si="0"/>
        <v>0.390625</v>
      </c>
      <c r="F6" s="18">
        <f t="shared" si="1"/>
        <v>5.6250000000000007E-3</v>
      </c>
      <c r="G6" s="22">
        <f t="shared" si="2"/>
        <v>333.94010870679926</v>
      </c>
      <c r="H6" s="18">
        <f t="shared" si="3"/>
        <v>0.92713791398912504</v>
      </c>
      <c r="I6" s="22">
        <v>367</v>
      </c>
      <c r="J6" s="22">
        <f t="shared" ref="J6:J16" si="5">(G6*0.8)</f>
        <v>267.15208696543942</v>
      </c>
      <c r="K6" s="22">
        <f t="shared" ref="K6:K16" si="6">(H6*0.8)</f>
        <v>0.74171033119130003</v>
      </c>
      <c r="L6" s="18">
        <f t="shared" si="4"/>
        <v>293.60000000000002</v>
      </c>
      <c r="M6" s="19" t="s">
        <v>26</v>
      </c>
      <c r="N6" s="18"/>
      <c r="O6" s="3"/>
    </row>
    <row r="7" spans="1:18" ht="15" x14ac:dyDescent="0.2">
      <c r="A7" s="7"/>
      <c r="B7" s="18" t="s">
        <v>16</v>
      </c>
      <c r="C7" s="18">
        <v>150</v>
      </c>
      <c r="D7" s="18">
        <v>30</v>
      </c>
      <c r="E7" s="18">
        <f t="shared" si="0"/>
        <v>3.375E-3</v>
      </c>
      <c r="F7" s="18">
        <f t="shared" si="1"/>
        <v>8.4374999999999992E-2</v>
      </c>
      <c r="G7" s="22">
        <f t="shared" si="2"/>
        <v>2.8852425392267458</v>
      </c>
      <c r="H7" s="18">
        <f t="shared" si="3"/>
        <v>13.907068709836873</v>
      </c>
      <c r="I7" s="22">
        <v>187</v>
      </c>
      <c r="J7" s="22">
        <f t="shared" si="5"/>
        <v>2.3081940313813969</v>
      </c>
      <c r="K7" s="22">
        <f t="shared" si="6"/>
        <v>11.125654967869499</v>
      </c>
      <c r="L7" s="18">
        <f t="shared" si="4"/>
        <v>149.6</v>
      </c>
      <c r="M7" s="19" t="s">
        <v>27</v>
      </c>
      <c r="N7" s="18"/>
      <c r="O7" s="3"/>
    </row>
    <row r="8" spans="1:18" ht="15" x14ac:dyDescent="0.2">
      <c r="A8" s="7"/>
      <c r="B8" s="18" t="s">
        <v>17</v>
      </c>
      <c r="C8" s="18">
        <v>30</v>
      </c>
      <c r="D8" s="18">
        <v>150</v>
      </c>
      <c r="E8" s="18">
        <f t="shared" si="0"/>
        <v>8.4374999999999992E-2</v>
      </c>
      <c r="F8" s="18">
        <f t="shared" si="1"/>
        <v>3.375E-3</v>
      </c>
      <c r="G8" s="22">
        <f t="shared" si="2"/>
        <v>72.131063480668644</v>
      </c>
      <c r="H8" s="18">
        <f t="shared" si="3"/>
        <v>0.55628274839347502</v>
      </c>
      <c r="I8" s="22">
        <v>345</v>
      </c>
      <c r="J8" s="22">
        <f t="shared" si="5"/>
        <v>57.704850784534919</v>
      </c>
      <c r="K8" s="22">
        <f t="shared" si="6"/>
        <v>0.44502619871478005</v>
      </c>
      <c r="L8" s="18">
        <f t="shared" si="4"/>
        <v>276</v>
      </c>
      <c r="M8" s="19" t="s">
        <v>28</v>
      </c>
      <c r="N8" s="18"/>
      <c r="O8" s="3"/>
    </row>
    <row r="9" spans="1:18" ht="15" x14ac:dyDescent="0.2">
      <c r="A9" s="7"/>
      <c r="B9" s="18" t="s">
        <v>18</v>
      </c>
      <c r="C9" s="18">
        <v>150</v>
      </c>
      <c r="D9" s="18">
        <v>30</v>
      </c>
      <c r="E9" s="18">
        <f t="shared" si="0"/>
        <v>3.375E-3</v>
      </c>
      <c r="F9" s="18">
        <f t="shared" si="1"/>
        <v>8.4374999999999992E-2</v>
      </c>
      <c r="G9" s="22">
        <f t="shared" si="2"/>
        <v>2.8852425392267458</v>
      </c>
      <c r="H9" s="18">
        <f t="shared" si="3"/>
        <v>13.907068709836873</v>
      </c>
      <c r="I9" s="22">
        <v>193</v>
      </c>
      <c r="J9" s="22">
        <f t="shared" si="5"/>
        <v>2.3081940313813969</v>
      </c>
      <c r="K9" s="22">
        <f t="shared" si="6"/>
        <v>11.125654967869499</v>
      </c>
      <c r="L9" s="18">
        <f t="shared" si="4"/>
        <v>154.4</v>
      </c>
      <c r="M9" s="19" t="s">
        <v>29</v>
      </c>
      <c r="N9" s="18"/>
      <c r="O9" s="3"/>
    </row>
    <row r="10" spans="1:18" ht="15" x14ac:dyDescent="0.2">
      <c r="A10" s="7"/>
      <c r="B10" s="18" t="s">
        <v>19</v>
      </c>
      <c r="C10" s="18">
        <v>30</v>
      </c>
      <c r="D10" s="18">
        <v>150</v>
      </c>
      <c r="E10" s="18">
        <f t="shared" si="0"/>
        <v>8.4374999999999992E-2</v>
      </c>
      <c r="F10" s="18">
        <f t="shared" si="1"/>
        <v>3.375E-3</v>
      </c>
      <c r="G10" s="22">
        <f t="shared" si="2"/>
        <v>72.131063480668644</v>
      </c>
      <c r="H10" s="18">
        <f t="shared" si="3"/>
        <v>0.55628274839347502</v>
      </c>
      <c r="I10" s="22">
        <v>256</v>
      </c>
      <c r="J10" s="22">
        <f t="shared" si="5"/>
        <v>57.704850784534919</v>
      </c>
      <c r="K10" s="22">
        <f t="shared" si="6"/>
        <v>0.44502619871478005</v>
      </c>
      <c r="L10" s="18">
        <f t="shared" si="4"/>
        <v>204.8</v>
      </c>
      <c r="M10" s="19" t="s">
        <v>30</v>
      </c>
      <c r="N10" s="18"/>
      <c r="O10" s="3"/>
    </row>
    <row r="11" spans="1:18" ht="15" x14ac:dyDescent="0.2">
      <c r="A11" s="7"/>
      <c r="B11" s="18" t="s">
        <v>20</v>
      </c>
      <c r="C11" s="18">
        <v>150</v>
      </c>
      <c r="D11" s="18">
        <v>30</v>
      </c>
      <c r="E11" s="18">
        <f t="shared" si="0"/>
        <v>3.375E-3</v>
      </c>
      <c r="F11" s="18">
        <f t="shared" si="1"/>
        <v>8.4374999999999992E-2</v>
      </c>
      <c r="G11" s="22">
        <f t="shared" si="2"/>
        <v>2.8852425392267458</v>
      </c>
      <c r="H11" s="18">
        <f t="shared" si="3"/>
        <v>13.907068709836873</v>
      </c>
      <c r="I11" s="22">
        <v>352</v>
      </c>
      <c r="J11" s="22">
        <f t="shared" si="5"/>
        <v>2.3081940313813969</v>
      </c>
      <c r="K11" s="22">
        <f t="shared" si="6"/>
        <v>11.125654967869499</v>
      </c>
      <c r="L11" s="18">
        <f t="shared" si="4"/>
        <v>281.60000000000002</v>
      </c>
      <c r="M11" s="19" t="s">
        <v>31</v>
      </c>
      <c r="N11" s="18"/>
      <c r="O11" s="3"/>
    </row>
    <row r="12" spans="1:18" ht="15" x14ac:dyDescent="0.2">
      <c r="A12" s="7"/>
      <c r="B12" s="18" t="s">
        <v>21</v>
      </c>
      <c r="C12" s="18">
        <v>150</v>
      </c>
      <c r="D12" s="18">
        <v>30</v>
      </c>
      <c r="E12" s="18">
        <f t="shared" si="0"/>
        <v>3.375E-3</v>
      </c>
      <c r="F12" s="18">
        <f t="shared" si="1"/>
        <v>8.4374999999999992E-2</v>
      </c>
      <c r="G12" s="22">
        <f t="shared" si="2"/>
        <v>2.8852425392267458</v>
      </c>
      <c r="H12" s="18">
        <f t="shared" si="3"/>
        <v>13.907068709836873</v>
      </c>
      <c r="I12" s="23">
        <v>309</v>
      </c>
      <c r="J12" s="22">
        <f t="shared" si="5"/>
        <v>2.3081940313813969</v>
      </c>
      <c r="K12" s="22">
        <f t="shared" si="6"/>
        <v>11.125654967869499</v>
      </c>
      <c r="L12" s="18">
        <f t="shared" si="4"/>
        <v>247.20000000000002</v>
      </c>
      <c r="M12" s="19" t="s">
        <v>32</v>
      </c>
      <c r="N12" s="18"/>
      <c r="O12" s="3"/>
      <c r="P12" s="16" t="s">
        <v>12</v>
      </c>
    </row>
    <row r="13" spans="1:18" ht="15" x14ac:dyDescent="0.2">
      <c r="A13" s="7"/>
      <c r="B13" s="18" t="s">
        <v>22</v>
      </c>
      <c r="C13" s="18">
        <v>30</v>
      </c>
      <c r="D13" s="18">
        <v>150</v>
      </c>
      <c r="E13" s="18">
        <f t="shared" si="0"/>
        <v>8.4374999999999992E-2</v>
      </c>
      <c r="F13" s="18">
        <f t="shared" si="1"/>
        <v>3.375E-3</v>
      </c>
      <c r="G13" s="22">
        <f t="shared" si="2"/>
        <v>72.131063480668644</v>
      </c>
      <c r="H13" s="18">
        <f t="shared" si="3"/>
        <v>0.55628274839347502</v>
      </c>
      <c r="I13" s="22">
        <v>233</v>
      </c>
      <c r="J13" s="22">
        <f t="shared" si="5"/>
        <v>57.704850784534919</v>
      </c>
      <c r="K13" s="22">
        <f t="shared" si="6"/>
        <v>0.44502619871478005</v>
      </c>
      <c r="L13" s="18">
        <f t="shared" si="4"/>
        <v>186.4</v>
      </c>
      <c r="M13" s="19" t="s">
        <v>33</v>
      </c>
      <c r="N13" s="18"/>
      <c r="O13" s="5"/>
    </row>
    <row r="14" spans="1:18" ht="15" x14ac:dyDescent="0.2">
      <c r="A14" s="7"/>
      <c r="B14" s="18" t="s">
        <v>23</v>
      </c>
      <c r="C14" s="18">
        <v>30</v>
      </c>
      <c r="D14" s="18">
        <v>150</v>
      </c>
      <c r="E14" s="18">
        <f t="shared" si="0"/>
        <v>8.4374999999999992E-2</v>
      </c>
      <c r="F14" s="18">
        <f t="shared" si="1"/>
        <v>3.375E-3</v>
      </c>
      <c r="G14" s="22">
        <f t="shared" si="2"/>
        <v>72.131063480668644</v>
      </c>
      <c r="H14" s="18">
        <f t="shared" si="3"/>
        <v>0.55628274839347502</v>
      </c>
      <c r="I14" s="22">
        <v>241</v>
      </c>
      <c r="J14" s="22">
        <f t="shared" si="5"/>
        <v>57.704850784534919</v>
      </c>
      <c r="K14" s="22">
        <f t="shared" si="6"/>
        <v>0.44502619871478005</v>
      </c>
      <c r="L14" s="18">
        <f t="shared" si="4"/>
        <v>192.8</v>
      </c>
      <c r="M14" s="19" t="s">
        <v>34</v>
      </c>
      <c r="N14" s="18"/>
      <c r="O14" s="3"/>
    </row>
    <row r="15" spans="1:18" ht="15" x14ac:dyDescent="0.2">
      <c r="A15" s="7"/>
      <c r="B15" s="18" t="s">
        <v>24</v>
      </c>
      <c r="C15" s="18">
        <v>30</v>
      </c>
      <c r="D15" s="18">
        <v>150</v>
      </c>
      <c r="E15" s="18">
        <f t="shared" si="0"/>
        <v>8.4374999999999992E-2</v>
      </c>
      <c r="F15" s="18">
        <f t="shared" si="1"/>
        <v>3.375E-3</v>
      </c>
      <c r="G15" s="22">
        <f t="shared" si="2"/>
        <v>72.131063480668644</v>
      </c>
      <c r="H15" s="18">
        <f t="shared" si="3"/>
        <v>0.55628274839347502</v>
      </c>
      <c r="I15" s="22">
        <v>230</v>
      </c>
      <c r="J15" s="22">
        <f t="shared" si="5"/>
        <v>57.704850784534919</v>
      </c>
      <c r="K15" s="22">
        <f t="shared" si="6"/>
        <v>0.44502619871478005</v>
      </c>
      <c r="L15" s="18">
        <f t="shared" si="4"/>
        <v>184</v>
      </c>
      <c r="M15" s="19" t="s">
        <v>35</v>
      </c>
      <c r="N15" s="18"/>
      <c r="O15" s="3"/>
    </row>
    <row r="16" spans="1:18" ht="15" x14ac:dyDescent="0.2">
      <c r="A16" s="7"/>
      <c r="B16" s="18" t="s">
        <v>13</v>
      </c>
      <c r="C16" s="18">
        <v>0</v>
      </c>
      <c r="D16" s="18">
        <v>0</v>
      </c>
      <c r="E16" s="18">
        <v>1.2</v>
      </c>
      <c r="F16" s="18">
        <v>9.3000000000000007</v>
      </c>
      <c r="G16" s="22">
        <f t="shared" si="2"/>
        <v>1025.8640139472875</v>
      </c>
      <c r="H16" s="18">
        <f t="shared" si="3"/>
        <v>1532.8680177953534</v>
      </c>
      <c r="I16" s="22">
        <v>911</v>
      </c>
      <c r="J16" s="22">
        <f t="shared" si="5"/>
        <v>820.69121115783003</v>
      </c>
      <c r="K16" s="22">
        <f t="shared" si="6"/>
        <v>1226.2944142362828</v>
      </c>
      <c r="L16" s="18">
        <f t="shared" si="4"/>
        <v>728.80000000000007</v>
      </c>
      <c r="M16" s="19" t="s">
        <v>36</v>
      </c>
      <c r="N16" s="18"/>
      <c r="O16" s="3"/>
    </row>
    <row r="17" spans="1:16" ht="15" x14ac:dyDescent="0.2">
      <c r="A17" s="7"/>
      <c r="B17" s="18"/>
      <c r="C17" s="18"/>
      <c r="D17" s="18"/>
      <c r="E17" s="18"/>
      <c r="F17" s="18"/>
      <c r="G17" s="22"/>
      <c r="H17" s="18"/>
      <c r="I17" s="22"/>
      <c r="J17" s="22"/>
      <c r="K17" s="22"/>
      <c r="L17" s="18"/>
      <c r="M17" s="19"/>
      <c r="N17" s="18"/>
    </row>
    <row r="18" spans="1:16" ht="15" x14ac:dyDescent="0.2">
      <c r="A18" s="7"/>
      <c r="B18" s="18"/>
      <c r="C18" s="18"/>
      <c r="D18" s="18"/>
      <c r="E18" s="18"/>
      <c r="F18" s="18"/>
      <c r="G18" s="22"/>
      <c r="H18" s="18"/>
      <c r="I18" s="22"/>
      <c r="J18" s="22"/>
      <c r="K18" s="22"/>
      <c r="L18" s="18"/>
      <c r="M18" s="19"/>
      <c r="N18" s="18"/>
    </row>
    <row r="19" spans="1:16" ht="15" x14ac:dyDescent="0.2">
      <c r="A19" s="7"/>
      <c r="B19" s="18"/>
      <c r="C19" s="18"/>
      <c r="D19" s="18"/>
      <c r="E19" s="18"/>
      <c r="F19" s="18"/>
      <c r="G19" s="22"/>
      <c r="H19" s="18"/>
      <c r="I19" s="22"/>
      <c r="J19" s="22"/>
      <c r="K19" s="22"/>
      <c r="L19" s="18"/>
      <c r="M19" s="19"/>
      <c r="N19" s="18"/>
    </row>
    <row r="20" spans="1:16" ht="15" x14ac:dyDescent="0.2">
      <c r="A20" s="7"/>
      <c r="B20" s="18"/>
      <c r="C20" s="18"/>
      <c r="D20" s="18"/>
      <c r="E20" s="18"/>
      <c r="F20" s="18"/>
      <c r="G20" s="22"/>
      <c r="H20" s="18"/>
      <c r="I20" s="22"/>
      <c r="J20" s="22"/>
      <c r="K20" s="22"/>
      <c r="L20" s="18"/>
      <c r="M20" s="19"/>
      <c r="N20" s="18"/>
    </row>
    <row r="21" spans="1:16" ht="15" x14ac:dyDescent="0.2">
      <c r="A21" s="7"/>
      <c r="B21" s="18"/>
      <c r="C21" s="18"/>
      <c r="D21" s="18"/>
      <c r="E21" s="18"/>
      <c r="F21" s="18"/>
      <c r="G21" s="22"/>
      <c r="H21" s="18"/>
      <c r="I21" s="22"/>
      <c r="J21" s="22"/>
      <c r="K21" s="22"/>
      <c r="L21" s="18"/>
      <c r="M21" s="19"/>
      <c r="N21" s="18"/>
    </row>
    <row r="22" spans="1:16" ht="15" x14ac:dyDescent="0.2">
      <c r="A22" s="7"/>
      <c r="B22" s="18"/>
      <c r="C22" s="18"/>
      <c r="D22" s="18"/>
      <c r="E22" s="18"/>
      <c r="F22" s="18"/>
      <c r="G22" s="22"/>
      <c r="H22" s="18"/>
      <c r="I22" s="22"/>
      <c r="J22" s="22"/>
      <c r="K22" s="22"/>
      <c r="L22" s="18"/>
      <c r="M22" s="19"/>
      <c r="N22" s="18"/>
    </row>
    <row r="23" spans="1:16" ht="15" x14ac:dyDescent="0.2">
      <c r="A23" s="7"/>
      <c r="B23" s="18"/>
      <c r="C23" s="18"/>
      <c r="D23" s="18"/>
      <c r="E23" s="18"/>
      <c r="F23" s="18"/>
      <c r="G23" s="22"/>
      <c r="H23" s="18"/>
      <c r="I23" s="22"/>
      <c r="J23" s="22"/>
      <c r="K23" s="22"/>
      <c r="L23" s="18"/>
      <c r="M23" s="19"/>
      <c r="N23" s="18"/>
    </row>
    <row r="24" spans="1:16" ht="15" x14ac:dyDescent="0.2">
      <c r="A24" s="17"/>
      <c r="B24" s="18"/>
      <c r="C24" s="18"/>
      <c r="D24" s="18"/>
      <c r="E24" s="18"/>
      <c r="F24" s="18"/>
      <c r="G24" s="22"/>
      <c r="H24" s="18"/>
      <c r="I24" s="18"/>
      <c r="J24" s="22"/>
      <c r="K24" s="22"/>
      <c r="L24" s="18"/>
      <c r="M24" s="19"/>
      <c r="N24" s="18"/>
    </row>
    <row r="25" spans="1:16" ht="15" x14ac:dyDescent="0.2">
      <c r="A25" s="17"/>
      <c r="B25" s="18"/>
      <c r="C25" s="18"/>
      <c r="D25" s="18"/>
      <c r="E25" s="18"/>
      <c r="F25" s="18"/>
      <c r="G25" s="22"/>
      <c r="H25" s="18"/>
      <c r="I25" s="18"/>
      <c r="J25" s="22"/>
      <c r="K25" s="22"/>
      <c r="L25" s="18"/>
      <c r="M25" s="19"/>
      <c r="N25" s="18"/>
    </row>
    <row r="26" spans="1:16" ht="15" x14ac:dyDescent="0.2">
      <c r="A26" s="17"/>
      <c r="B26" s="18"/>
      <c r="C26" s="18"/>
      <c r="D26" s="18"/>
      <c r="E26" s="18"/>
      <c r="F26" s="18"/>
      <c r="G26" s="22"/>
      <c r="H26" s="18"/>
      <c r="I26" s="18"/>
      <c r="J26" s="22"/>
      <c r="K26" s="22"/>
      <c r="L26" s="18"/>
      <c r="M26" s="19"/>
      <c r="N26" s="18"/>
    </row>
    <row r="27" spans="1:16" ht="15" x14ac:dyDescent="0.2">
      <c r="A27" s="17"/>
      <c r="B27" s="18"/>
      <c r="C27" s="18"/>
      <c r="D27" s="18"/>
      <c r="E27" s="18"/>
      <c r="F27" s="18"/>
      <c r="G27" s="22"/>
      <c r="H27" s="18"/>
      <c r="I27" s="18"/>
      <c r="J27" s="22"/>
      <c r="K27" s="22"/>
      <c r="L27" s="18"/>
      <c r="M27" s="18"/>
      <c r="N27" s="18"/>
    </row>
    <row r="28" spans="1:16" ht="15" x14ac:dyDescent="0.2">
      <c r="A28" s="17"/>
      <c r="B28" s="18" t="s">
        <v>13</v>
      </c>
      <c r="C28" s="18">
        <v>0</v>
      </c>
      <c r="D28" s="18">
        <v>0</v>
      </c>
      <c r="E28" s="18">
        <v>1.24</v>
      </c>
      <c r="F28" s="18">
        <v>9.3000000000000007</v>
      </c>
      <c r="G28" s="22">
        <f t="shared" si="2"/>
        <v>1060.0594810788637</v>
      </c>
      <c r="H28" s="18">
        <f t="shared" si="3"/>
        <v>1532.8680177953534</v>
      </c>
      <c r="I28" s="18">
        <v>1054.5216000000003</v>
      </c>
      <c r="J28" s="22">
        <f t="shared" ref="J6:J28" si="7">(G28*0.8)</f>
        <v>848.04758486309095</v>
      </c>
      <c r="K28" s="22">
        <f t="shared" ref="K6:K28" si="8">(H28*0.8)</f>
        <v>1226.2944142362828</v>
      </c>
      <c r="L28" s="18">
        <f t="shared" si="4"/>
        <v>843.61728000000028</v>
      </c>
      <c r="M28" s="18"/>
      <c r="N28" s="18"/>
    </row>
    <row r="29" spans="1:16" ht="15" x14ac:dyDescent="0.2">
      <c r="A29" s="8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6" ht="15" x14ac:dyDescent="0.2">
      <c r="A30" s="8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6" ht="15" x14ac:dyDescent="0.2">
      <c r="A31" s="8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P31" s="1">
        <f>515-50</f>
        <v>465</v>
      </c>
    </row>
    <row r="32" spans="1:16" ht="15" x14ac:dyDescent="0.2">
      <c r="A32" s="8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ht="15" x14ac:dyDescent="0.2">
      <c r="A33" s="8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ht="15" x14ac:dyDescent="0.2">
      <c r="A34" s="8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ht="15" x14ac:dyDescent="0.2">
      <c r="A35" s="8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 ht="15" x14ac:dyDescent="0.2">
      <c r="A36" s="8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ht="15" x14ac:dyDescent="0.2">
      <c r="A37" s="8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1:14" ht="15" x14ac:dyDescent="0.2">
      <c r="A38" s="8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1:14" ht="15" x14ac:dyDescent="0.2">
      <c r="A39" s="8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ht="15" x14ac:dyDescent="0.2">
      <c r="A40" s="8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ht="15" x14ac:dyDescent="0.2">
      <c r="A41" s="8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1:14" ht="15" x14ac:dyDescent="0.2">
      <c r="A42" s="8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</row>
    <row r="43" spans="1:14" ht="15" x14ac:dyDescent="0.2">
      <c r="A43" s="8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</row>
    <row r="44" spans="1:14" ht="15" x14ac:dyDescent="0.2">
      <c r="A44" s="8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</row>
    <row r="45" spans="1:14" ht="15" x14ac:dyDescent="0.2">
      <c r="A45" s="8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ht="15" x14ac:dyDescent="0.2">
      <c r="A46" s="8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ht="15" x14ac:dyDescent="0.2">
      <c r="A47" s="8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1:14" ht="15" x14ac:dyDescent="0.2">
      <c r="A48" s="8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</row>
    <row r="49" spans="1:14" ht="15" x14ac:dyDescent="0.2">
      <c r="A49" s="8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</row>
    <row r="50" spans="1:14" ht="15" x14ac:dyDescent="0.2">
      <c r="A50" s="8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</row>
    <row r="51" spans="1:14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</row>
    <row r="52" spans="1:14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</row>
    <row r="53" spans="1:14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</row>
    <row r="54" spans="1:14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</row>
    <row r="55" spans="1:14" x14ac:dyDescent="0.2"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</row>
  </sheetData>
  <sortState ref="A5:I22">
    <sortCondition ref="A5:A22"/>
  </sortState>
  <mergeCells count="1">
    <mergeCell ref="Q2:R2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Smart-Sp3</cp:lastModifiedBy>
  <dcterms:created xsi:type="dcterms:W3CDTF">2012-07-28T10:15:43Z</dcterms:created>
  <dcterms:modified xsi:type="dcterms:W3CDTF">2014-11-01T15:37:20Z</dcterms:modified>
</cp:coreProperties>
</file>